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" yWindow="75" windowWidth="14865" windowHeight="9960"/>
  </bookViews>
  <sheets>
    <sheet name="Test run" sheetId="3" r:id="rId1"/>
  </sheets>
  <calcPr calcId="145621" concurrentCalc="0"/>
</workbook>
</file>

<file path=xl/calcChain.xml><?xml version="1.0" encoding="utf-8"?>
<calcChain xmlns="http://schemas.openxmlformats.org/spreadsheetml/2006/main">
  <c r="C17" i="3" l="1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E19" i="3"/>
  <c r="F18" i="3"/>
  <c r="G18" i="3"/>
  <c r="G19" i="3"/>
  <c r="H18" i="3"/>
  <c r="I18" i="3"/>
  <c r="I19" i="3"/>
  <c r="J18" i="3"/>
  <c r="K18" i="3"/>
  <c r="K19" i="3"/>
  <c r="L18" i="3"/>
  <c r="M18" i="3"/>
  <c r="M19" i="3"/>
  <c r="N18" i="3"/>
  <c r="N19" i="3"/>
  <c r="C18" i="3"/>
  <c r="C19" i="3"/>
  <c r="D19" i="3"/>
  <c r="F19" i="3"/>
  <c r="H19" i="3"/>
  <c r="J19" i="3"/>
  <c r="L19" i="3"/>
  <c r="B18" i="3"/>
  <c r="B17" i="3"/>
  <c r="O19" i="3"/>
  <c r="N20" i="3"/>
  <c r="C20" i="3"/>
  <c r="E20" i="3"/>
  <c r="E21" i="3"/>
  <c r="G20" i="3"/>
  <c r="I20" i="3"/>
  <c r="I22" i="3"/>
  <c r="K20" i="3"/>
  <c r="M20" i="3"/>
  <c r="M22" i="3"/>
  <c r="D20" i="3"/>
  <c r="F20" i="3"/>
  <c r="F22" i="3"/>
  <c r="H20" i="3"/>
  <c r="H22" i="3"/>
  <c r="J20" i="3"/>
  <c r="J21" i="3"/>
  <c r="L20" i="3"/>
  <c r="C21" i="3"/>
  <c r="C22" i="3"/>
  <c r="E22" i="3"/>
  <c r="G22" i="3"/>
  <c r="G21" i="3"/>
  <c r="K22" i="3"/>
  <c r="K21" i="3"/>
  <c r="D22" i="3"/>
  <c r="D21" i="3"/>
  <c r="H21" i="3"/>
  <c r="L22" i="3"/>
  <c r="L21" i="3"/>
  <c r="N22" i="3"/>
  <c r="N21" i="3"/>
  <c r="M21" i="3"/>
  <c r="J22" i="3"/>
  <c r="F21" i="3"/>
  <c r="I21" i="3"/>
</calcChain>
</file>

<file path=xl/sharedStrings.xml><?xml version="1.0" encoding="utf-8"?>
<sst xmlns="http://schemas.openxmlformats.org/spreadsheetml/2006/main" count="20" uniqueCount="20">
  <si>
    <t>p</t>
  </si>
  <si>
    <t>UCL</t>
  </si>
  <si>
    <t>LCL</t>
  </si>
  <si>
    <t>Sample number</t>
  </si>
  <si>
    <t>D</t>
  </si>
  <si>
    <t>STEP 1</t>
  </si>
  <si>
    <t>STEP 2</t>
  </si>
  <si>
    <t>Plot the p-chart</t>
  </si>
  <si>
    <t>This spreadsheet can be used to plot the p-chart by entering data from your own measures.</t>
  </si>
  <si>
    <t>Sample size n=</t>
  </si>
  <si>
    <t>Data set</t>
  </si>
  <si>
    <t>pbar</t>
  </si>
  <si>
    <t>Sample number m=</t>
  </si>
  <si>
    <t>STEP 3</t>
  </si>
  <si>
    <t>Enter the sample size and the number of nonconforming counted.</t>
  </si>
  <si>
    <t>P-CHART Template FOR CONSTANT SAMPLE SIZE (v. B3.0)</t>
  </si>
  <si>
    <t>Please note, that the p-chart is meant for large sample</t>
  </si>
  <si>
    <t>sizes and will generate an error if the input</t>
  </si>
  <si>
    <t xml:space="preserve"> value n is too small !</t>
  </si>
  <si>
    <t>Compute fractions, the central line and the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</si>
</sst>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2"/>
      <color indexed="57"/>
      <name val="Arial"/>
      <family val="2"/>
    </font>
    <font>
      <b/>
      <sz val="18"/>
      <name val="Arial"/>
    </font>
    <font>
      <sz val="12"/>
      <name val="Arial"/>
    </font>
    <font>
      <sz val="12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2" xfId="0" applyFont="1" applyBorder="1"/>
    <xf numFmtId="0" fontId="2" fillId="0" borderId="3" xfId="0" applyFont="1" applyBorder="1" applyAlignment="1">
      <alignment horizontal="left"/>
    </xf>
    <xf numFmtId="0" fontId="5" fillId="0" borderId="4" xfId="0" applyFont="1" applyBorder="1"/>
    <xf numFmtId="0" fontId="6" fillId="0" borderId="0" xfId="0" applyFont="1"/>
    <xf numFmtId="0" fontId="2" fillId="0" borderId="0" xfId="0" applyFont="1" applyAlignment="1">
      <alignment horizontal="left"/>
    </xf>
    <xf numFmtId="164" fontId="5" fillId="0" borderId="0" xfId="0" applyNumberFormat="1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p-chart</a:t>
            </a:r>
          </a:p>
        </c:rich>
      </c:tx>
      <c:layout>
        <c:manualLayout>
          <c:xMode val="edge"/>
          <c:yMode val="edge"/>
          <c:x val="0.43706293706293714"/>
          <c:y val="3.5256520609602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57342657342659"/>
          <c:y val="0.23076995308103307"/>
          <c:w val="0.63811188811188824"/>
          <c:h val="0.512822117957851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'Test run'!$B$19</c:f>
              <c:strCache>
                <c:ptCount val="1"/>
                <c:pt idx="0">
                  <c:v>p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'Test run'!$C$17:$N$17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'Test run'!$C$19:$N$19</c:f>
              <c:numCache>
                <c:formatCode>0.000</c:formatCode>
                <c:ptCount val="12"/>
                <c:pt idx="0">
                  <c:v>2.8000000000000001E-2</c:v>
                </c:pt>
                <c:pt idx="1">
                  <c:v>2.5999999999999999E-2</c:v>
                </c:pt>
                <c:pt idx="2">
                  <c:v>3.2000000000000001E-2</c:v>
                </c:pt>
                <c:pt idx="3">
                  <c:v>3.4000000000000002E-2</c:v>
                </c:pt>
                <c:pt idx="4">
                  <c:v>3.5999999999999997E-2</c:v>
                </c:pt>
                <c:pt idx="5">
                  <c:v>1.6E-2</c:v>
                </c:pt>
                <c:pt idx="6">
                  <c:v>0.03</c:v>
                </c:pt>
                <c:pt idx="7">
                  <c:v>2.8000000000000001E-2</c:v>
                </c:pt>
                <c:pt idx="8">
                  <c:v>3.2000000000000001E-2</c:v>
                </c:pt>
                <c:pt idx="9">
                  <c:v>1.7999999999999999E-2</c:v>
                </c:pt>
                <c:pt idx="10">
                  <c:v>0.03</c:v>
                </c:pt>
                <c:pt idx="11">
                  <c:v>0.03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'Test run'!$B$20</c:f>
              <c:strCache>
                <c:ptCount val="1"/>
                <c:pt idx="0">
                  <c:v>pbar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'Test run'!$C$17:$N$17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'Test run'!$C$20:$N$20</c:f>
              <c:numCache>
                <c:formatCode>0.000</c:formatCode>
                <c:ptCount val="12"/>
                <c:pt idx="0">
                  <c:v>2.2666666666666672E-2</c:v>
                </c:pt>
                <c:pt idx="1">
                  <c:v>2.2666666666666672E-2</c:v>
                </c:pt>
                <c:pt idx="2">
                  <c:v>2.2666666666666672E-2</c:v>
                </c:pt>
                <c:pt idx="3">
                  <c:v>2.2666666666666672E-2</c:v>
                </c:pt>
                <c:pt idx="4">
                  <c:v>2.2666666666666672E-2</c:v>
                </c:pt>
                <c:pt idx="5">
                  <c:v>2.2666666666666672E-2</c:v>
                </c:pt>
                <c:pt idx="6">
                  <c:v>2.2666666666666672E-2</c:v>
                </c:pt>
                <c:pt idx="7">
                  <c:v>2.2666666666666672E-2</c:v>
                </c:pt>
                <c:pt idx="8">
                  <c:v>2.2666666666666672E-2</c:v>
                </c:pt>
                <c:pt idx="9">
                  <c:v>2.2666666666666672E-2</c:v>
                </c:pt>
                <c:pt idx="10">
                  <c:v>2.2666666666666672E-2</c:v>
                </c:pt>
                <c:pt idx="11">
                  <c:v>2.2666666666666672E-2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'Test run'!$B$21</c:f>
              <c:strCache>
                <c:ptCount val="1"/>
                <c:pt idx="0">
                  <c:v>UCL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xVal>
            <c:numRef>
              <c:f>'Test run'!$C$17:$N$17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'Test run'!$C$21:$N$21</c:f>
              <c:numCache>
                <c:formatCode>0.000</c:formatCode>
                <c:ptCount val="12"/>
                <c:pt idx="0">
                  <c:v>4.263544229262832E-2</c:v>
                </c:pt>
                <c:pt idx="1">
                  <c:v>4.263544229262832E-2</c:v>
                </c:pt>
                <c:pt idx="2">
                  <c:v>4.263544229262832E-2</c:v>
                </c:pt>
                <c:pt idx="3">
                  <c:v>4.263544229262832E-2</c:v>
                </c:pt>
                <c:pt idx="4">
                  <c:v>4.263544229262832E-2</c:v>
                </c:pt>
                <c:pt idx="5">
                  <c:v>4.263544229262832E-2</c:v>
                </c:pt>
                <c:pt idx="6">
                  <c:v>4.263544229262832E-2</c:v>
                </c:pt>
                <c:pt idx="7">
                  <c:v>4.263544229262832E-2</c:v>
                </c:pt>
                <c:pt idx="8">
                  <c:v>4.263544229262832E-2</c:v>
                </c:pt>
                <c:pt idx="9">
                  <c:v>4.263544229262832E-2</c:v>
                </c:pt>
                <c:pt idx="10">
                  <c:v>4.263544229262832E-2</c:v>
                </c:pt>
                <c:pt idx="11">
                  <c:v>4.263544229262832E-2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'Test run'!$B$22</c:f>
              <c:strCache>
                <c:ptCount val="1"/>
                <c:pt idx="0">
                  <c:v>LCL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'Test run'!$C$17:$N$17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'Test run'!$C$22:$N$22</c:f>
              <c:numCache>
                <c:formatCode>0.000</c:formatCode>
                <c:ptCount val="12"/>
                <c:pt idx="0">
                  <c:v>2.6978910407050236E-3</c:v>
                </c:pt>
                <c:pt idx="1">
                  <c:v>2.6978910407050236E-3</c:v>
                </c:pt>
                <c:pt idx="2">
                  <c:v>2.6978910407050236E-3</c:v>
                </c:pt>
                <c:pt idx="3">
                  <c:v>2.6978910407050236E-3</c:v>
                </c:pt>
                <c:pt idx="4">
                  <c:v>2.6978910407050236E-3</c:v>
                </c:pt>
                <c:pt idx="5">
                  <c:v>2.6978910407050236E-3</c:v>
                </c:pt>
                <c:pt idx="6">
                  <c:v>2.6978910407050236E-3</c:v>
                </c:pt>
                <c:pt idx="7">
                  <c:v>2.6978910407050236E-3</c:v>
                </c:pt>
                <c:pt idx="8">
                  <c:v>2.6978910407050236E-3</c:v>
                </c:pt>
                <c:pt idx="9">
                  <c:v>2.6978910407050236E-3</c:v>
                </c:pt>
                <c:pt idx="10">
                  <c:v>2.6978910407050236E-3</c:v>
                </c:pt>
                <c:pt idx="11">
                  <c:v>2.6978910407050236E-3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49184"/>
        <c:axId val="53351488"/>
      </c:scatterChart>
      <c:valAx>
        <c:axId val="5334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Sample number</a:t>
                </a:r>
              </a:p>
            </c:rich>
          </c:tx>
          <c:layout>
            <c:manualLayout>
              <c:xMode val="edge"/>
              <c:yMode val="edge"/>
              <c:x val="0.38461538461538469"/>
              <c:y val="0.85897704757940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51488"/>
        <c:crosses val="autoZero"/>
        <c:crossBetween val="midCat"/>
      </c:valAx>
      <c:valAx>
        <c:axId val="5335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</a:t>
                </a:r>
              </a:p>
            </c:rich>
          </c:tx>
          <c:layout>
            <c:manualLayout>
              <c:xMode val="edge"/>
              <c:yMode val="edge"/>
              <c:x val="2.7972027972027979E-2"/>
              <c:y val="0.461539906162066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491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489510489510501"/>
          <c:y val="0.33333437667260346"/>
          <c:w val="0.13111888111888115"/>
          <c:h val="0.310898409011947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27</xdr:row>
      <xdr:rowOff>9525</xdr:rowOff>
    </xdr:from>
    <xdr:to>
      <xdr:col>12</xdr:col>
      <xdr:colOff>38100</xdr:colOff>
      <xdr:row>42</xdr:row>
      <xdr:rowOff>123825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"/>
  <sheetViews>
    <sheetView tabSelected="1" zoomScale="70" zoomScaleNormal="70" workbookViewId="0">
      <selection activeCell="Q19" sqref="Q19"/>
    </sheetView>
  </sheetViews>
  <sheetFormatPr defaultColWidth="9.140625" defaultRowHeight="15" x14ac:dyDescent="0.2"/>
  <cols>
    <col min="1" max="1" width="9.140625" style="1" customWidth="1"/>
    <col min="2" max="2" width="17" style="1" customWidth="1"/>
    <col min="3" max="3" width="7.7109375" style="1" customWidth="1"/>
    <col min="4" max="4" width="7.28515625" style="1" customWidth="1"/>
    <col min="5" max="14" width="7.7109375" style="1" customWidth="1"/>
    <col min="15" max="16384" width="9.140625" style="1"/>
  </cols>
  <sheetData>
    <row r="1" spans="2:14" ht="23.25" x14ac:dyDescent="0.35">
      <c r="B1" s="4" t="s">
        <v>15</v>
      </c>
    </row>
    <row r="3" spans="2:14" x14ac:dyDescent="0.2">
      <c r="B3" s="9" t="s">
        <v>8</v>
      </c>
    </row>
    <row r="5" spans="2:14" s="5" customFormat="1" ht="15.75" x14ac:dyDescent="0.25">
      <c r="B5" s="5" t="s">
        <v>5</v>
      </c>
      <c r="C5" s="5" t="s">
        <v>14</v>
      </c>
      <c r="N5" s="5" t="s">
        <v>16</v>
      </c>
    </row>
    <row r="6" spans="2:14" ht="16.5" thickBot="1" x14ac:dyDescent="0.3">
      <c r="N6" s="5" t="s">
        <v>17</v>
      </c>
    </row>
    <row r="7" spans="2:14" ht="16.5" thickBot="1" x14ac:dyDescent="0.3">
      <c r="B7" s="7" t="s">
        <v>9</v>
      </c>
      <c r="C7" s="6"/>
      <c r="D7" s="8">
        <v>500</v>
      </c>
      <c r="G7" s="13" t="s">
        <v>12</v>
      </c>
      <c r="H7" s="13"/>
      <c r="I7" s="14"/>
      <c r="J7" s="8">
        <v>15</v>
      </c>
      <c r="N7" s="5" t="s">
        <v>18</v>
      </c>
    </row>
    <row r="9" spans="2:14" ht="15.75" x14ac:dyDescent="0.25">
      <c r="B9" s="10" t="s">
        <v>10</v>
      </c>
    </row>
    <row r="11" spans="2:14" x14ac:dyDescent="0.2">
      <c r="B11" s="2" t="s">
        <v>3</v>
      </c>
      <c r="C11" s="2">
        <v>1</v>
      </c>
      <c r="D11" s="2">
        <v>2</v>
      </c>
      <c r="E11" s="2">
        <v>3</v>
      </c>
      <c r="F11" s="2">
        <v>4</v>
      </c>
      <c r="G11" s="2">
        <v>5</v>
      </c>
      <c r="H11" s="2">
        <v>6</v>
      </c>
      <c r="I11" s="2">
        <v>7</v>
      </c>
      <c r="J11" s="2">
        <v>8</v>
      </c>
      <c r="K11" s="2">
        <v>9</v>
      </c>
      <c r="L11" s="2">
        <v>10</v>
      </c>
      <c r="M11" s="2">
        <v>11</v>
      </c>
      <c r="N11" s="2">
        <v>12</v>
      </c>
    </row>
    <row r="12" spans="2:14" x14ac:dyDescent="0.2">
      <c r="B12" s="2" t="s">
        <v>4</v>
      </c>
      <c r="C12" s="2">
        <v>14</v>
      </c>
      <c r="D12" s="2">
        <v>13</v>
      </c>
      <c r="E12" s="2">
        <v>16</v>
      </c>
      <c r="F12" s="2">
        <v>17</v>
      </c>
      <c r="G12" s="2">
        <v>18</v>
      </c>
      <c r="H12" s="2">
        <v>8</v>
      </c>
      <c r="I12" s="2">
        <v>15</v>
      </c>
      <c r="J12" s="2">
        <v>14</v>
      </c>
      <c r="K12" s="2">
        <v>16</v>
      </c>
      <c r="L12" s="2">
        <v>9</v>
      </c>
      <c r="M12" s="2">
        <v>15</v>
      </c>
      <c r="N12" s="2">
        <v>15</v>
      </c>
    </row>
    <row r="15" spans="2:14" ht="15.75" x14ac:dyDescent="0.25">
      <c r="B15" s="5" t="s">
        <v>6</v>
      </c>
      <c r="C15" s="5" t="s">
        <v>19</v>
      </c>
    </row>
    <row r="17" spans="2:15" x14ac:dyDescent="0.2">
      <c r="B17" s="2" t="str">
        <f>B11</f>
        <v>Sample number</v>
      </c>
      <c r="C17" s="2">
        <f>C11</f>
        <v>1</v>
      </c>
      <c r="D17" s="2">
        <f t="shared" ref="D17:N18" si="0">D11</f>
        <v>2</v>
      </c>
      <c r="E17" s="2">
        <f t="shared" si="0"/>
        <v>3</v>
      </c>
      <c r="F17" s="2">
        <f t="shared" si="0"/>
        <v>4</v>
      </c>
      <c r="G17" s="2">
        <f t="shared" si="0"/>
        <v>5</v>
      </c>
      <c r="H17" s="2">
        <f t="shared" si="0"/>
        <v>6</v>
      </c>
      <c r="I17" s="2">
        <f t="shared" si="0"/>
        <v>7</v>
      </c>
      <c r="J17" s="2">
        <f t="shared" si="0"/>
        <v>8</v>
      </c>
      <c r="K17" s="2">
        <f t="shared" si="0"/>
        <v>9</v>
      </c>
      <c r="L17" s="2">
        <f t="shared" si="0"/>
        <v>10</v>
      </c>
      <c r="M17" s="2">
        <f t="shared" si="0"/>
        <v>11</v>
      </c>
      <c r="N17" s="2">
        <f t="shared" si="0"/>
        <v>12</v>
      </c>
    </row>
    <row r="18" spans="2:15" x14ac:dyDescent="0.2">
      <c r="B18" s="2" t="str">
        <f>B12</f>
        <v>D</v>
      </c>
      <c r="C18" s="2">
        <f>C12</f>
        <v>14</v>
      </c>
      <c r="D18" s="2">
        <f t="shared" si="0"/>
        <v>13</v>
      </c>
      <c r="E18" s="2">
        <f t="shared" si="0"/>
        <v>16</v>
      </c>
      <c r="F18" s="2">
        <f t="shared" si="0"/>
        <v>17</v>
      </c>
      <c r="G18" s="2">
        <f t="shared" si="0"/>
        <v>18</v>
      </c>
      <c r="H18" s="2">
        <f t="shared" si="0"/>
        <v>8</v>
      </c>
      <c r="I18" s="2">
        <f t="shared" si="0"/>
        <v>15</v>
      </c>
      <c r="J18" s="2">
        <f t="shared" si="0"/>
        <v>14</v>
      </c>
      <c r="K18" s="2">
        <f t="shared" si="0"/>
        <v>16</v>
      </c>
      <c r="L18" s="2">
        <f t="shared" si="0"/>
        <v>9</v>
      </c>
      <c r="M18" s="2">
        <f t="shared" si="0"/>
        <v>15</v>
      </c>
      <c r="N18" s="2">
        <f t="shared" si="0"/>
        <v>15</v>
      </c>
    </row>
    <row r="19" spans="2:15" x14ac:dyDescent="0.2">
      <c r="B19" s="2" t="s">
        <v>0</v>
      </c>
      <c r="C19" s="3">
        <f>C18/D7</f>
        <v>2.8000000000000001E-2</v>
      </c>
      <c r="D19" s="3">
        <f>D18/D7</f>
        <v>2.5999999999999999E-2</v>
      </c>
      <c r="E19" s="3">
        <f>E18/D7</f>
        <v>3.2000000000000001E-2</v>
      </c>
      <c r="F19" s="3">
        <f>F18/D7</f>
        <v>3.4000000000000002E-2</v>
      </c>
      <c r="G19" s="3">
        <f>G18/D7</f>
        <v>3.5999999999999997E-2</v>
      </c>
      <c r="H19" s="3">
        <f>H18/D7</f>
        <v>1.6E-2</v>
      </c>
      <c r="I19" s="3">
        <f>I18/D7</f>
        <v>0.03</v>
      </c>
      <c r="J19" s="3">
        <f>J18/D7</f>
        <v>2.8000000000000001E-2</v>
      </c>
      <c r="K19" s="3">
        <f>K18/D7</f>
        <v>3.2000000000000001E-2</v>
      </c>
      <c r="L19" s="3">
        <f>L18/D7</f>
        <v>1.7999999999999999E-2</v>
      </c>
      <c r="M19" s="3">
        <f>M18/D7</f>
        <v>0.03</v>
      </c>
      <c r="N19" s="3">
        <f>N18/D7</f>
        <v>0.03</v>
      </c>
      <c r="O19" s="11">
        <f>SUM(C19:N19)</f>
        <v>0.34000000000000008</v>
      </c>
    </row>
    <row r="20" spans="2:15" x14ac:dyDescent="0.2">
      <c r="B20" s="2" t="s">
        <v>11</v>
      </c>
      <c r="C20" s="3">
        <f>O19/J7</f>
        <v>2.2666666666666672E-2</v>
      </c>
      <c r="D20" s="3">
        <f>O19/J7</f>
        <v>2.2666666666666672E-2</v>
      </c>
      <c r="E20" s="3">
        <f>O19/J7</f>
        <v>2.2666666666666672E-2</v>
      </c>
      <c r="F20" s="3">
        <f>O19/J7</f>
        <v>2.2666666666666672E-2</v>
      </c>
      <c r="G20" s="3">
        <f>O19/J7</f>
        <v>2.2666666666666672E-2</v>
      </c>
      <c r="H20" s="3">
        <f>O19/J7</f>
        <v>2.2666666666666672E-2</v>
      </c>
      <c r="I20" s="3">
        <f>O19/J7</f>
        <v>2.2666666666666672E-2</v>
      </c>
      <c r="J20" s="3">
        <f>O19/J7</f>
        <v>2.2666666666666672E-2</v>
      </c>
      <c r="K20" s="3">
        <f>O19/J7</f>
        <v>2.2666666666666672E-2</v>
      </c>
      <c r="L20" s="3">
        <f>O19/J7</f>
        <v>2.2666666666666672E-2</v>
      </c>
      <c r="M20" s="3">
        <f>O19/J7</f>
        <v>2.2666666666666672E-2</v>
      </c>
      <c r="N20" s="3">
        <f>O19/J7</f>
        <v>2.2666666666666672E-2</v>
      </c>
    </row>
    <row r="21" spans="2:15" x14ac:dyDescent="0.2">
      <c r="B21" s="2" t="s">
        <v>1</v>
      </c>
      <c r="C21" s="3">
        <f>C20+3*SQRT(C20*(1-C20)/D7)</f>
        <v>4.263544229262832E-2</v>
      </c>
      <c r="D21" s="3">
        <f>D20+3*SQRT(D20*(1-D20)/D7)</f>
        <v>4.263544229262832E-2</v>
      </c>
      <c r="E21" s="3">
        <f>E20+3*SQRT(E20*(1-E20)/D7)</f>
        <v>4.263544229262832E-2</v>
      </c>
      <c r="F21" s="3">
        <f>F20+3*SQRT(F20*(1-F20)/D7)</f>
        <v>4.263544229262832E-2</v>
      </c>
      <c r="G21" s="3">
        <f>G20+3*SQRT(G20*(1-G20)/D7)</f>
        <v>4.263544229262832E-2</v>
      </c>
      <c r="H21" s="3">
        <f>H20+3*SQRT(H20*(1-H20)/D7)</f>
        <v>4.263544229262832E-2</v>
      </c>
      <c r="I21" s="3">
        <f>I20+3*SQRT(I20*(1-I20)/D7)</f>
        <v>4.263544229262832E-2</v>
      </c>
      <c r="J21" s="3">
        <f>J20+3*SQRT(J20*(1-J20)/D7)</f>
        <v>4.263544229262832E-2</v>
      </c>
      <c r="K21" s="3">
        <f>K20+3*SQRT(K20*(1-K20)/D7)</f>
        <v>4.263544229262832E-2</v>
      </c>
      <c r="L21" s="3">
        <f>L20+3*SQRT(L20*(1-L20)/D7)</f>
        <v>4.263544229262832E-2</v>
      </c>
      <c r="M21" s="3">
        <f>M20+3*SQRT(M20*(1-M20)/D7)</f>
        <v>4.263544229262832E-2</v>
      </c>
      <c r="N21" s="3">
        <f>N20+3*SQRT(N20*(1-N20)/D7)</f>
        <v>4.263544229262832E-2</v>
      </c>
    </row>
    <row r="22" spans="2:15" x14ac:dyDescent="0.2">
      <c r="B22" s="2" t="s">
        <v>2</v>
      </c>
      <c r="C22" s="3">
        <f>IF(C20-3*SQRT(C20*(1-C20)/D7)&gt;0,C20-3*SQRT(C20*(1-C20)/D7),0)</f>
        <v>2.6978910407050236E-3</v>
      </c>
      <c r="D22" s="3">
        <f>IF(D20-3*SQRT(D20*(1-D20)/D7)&gt;0,D20-3*SQRT(D20*(1-D20)/D7),0)</f>
        <v>2.6978910407050236E-3</v>
      </c>
      <c r="E22" s="3">
        <f>IF(E20-3*SQRT(E20*(1-E20)/D7)&gt;0,E20-3*SQRT(E20*(1-E20)/D7),0)</f>
        <v>2.6978910407050236E-3</v>
      </c>
      <c r="F22" s="3">
        <f>IF(F20-3*SQRT(F20*(1-F20)/D7)&gt;0,F20-3*SQRT(F20*(1-F20)/D7),0)</f>
        <v>2.6978910407050236E-3</v>
      </c>
      <c r="G22" s="3">
        <f>IF(G20-3*SQRT(G20*(1-G20)/D7)&gt;0,G20-3*SQRT(G20*(1-G20)/D7),0)</f>
        <v>2.6978910407050236E-3</v>
      </c>
      <c r="H22" s="3">
        <f>IF(H20-3*SQRT(H20*(1-H20)/D7)&gt;0,H20-3*SQRT(H20*(1-H20)/D7),0)</f>
        <v>2.6978910407050236E-3</v>
      </c>
      <c r="I22" s="3">
        <f>IF(I20-3*SQRT(I20*(1-I20)/D7)&gt;0,I20-3*SQRT(I20*(1-I20)/D7),0)</f>
        <v>2.6978910407050236E-3</v>
      </c>
      <c r="J22" s="3">
        <f>IF(J20-3*SQRT(J20*(1-J20)/D7)&gt;0,J20-3*SQRT(J20*(1-J20)/D7),0)</f>
        <v>2.6978910407050236E-3</v>
      </c>
      <c r="K22" s="3">
        <f>IF(K20-3*SQRT(K20*(1-K20)/D7)&gt;0,K20-3*SQRT(K20*(1-K20)/D7),0)</f>
        <v>2.6978910407050236E-3</v>
      </c>
      <c r="L22" s="3">
        <f>IF(L20-3*SQRT(L20*(1-L20)/D7)&gt;0,L20-3*SQRT(L20*(1-L20)/D7),0)</f>
        <v>2.6978910407050236E-3</v>
      </c>
      <c r="M22" s="3">
        <f>IF(M20-3*SQRT(M20*(1-M20)/D7)&gt;0,M20-3*SQRT(M20*(1-M20)/D7),0)</f>
        <v>2.6978910407050236E-3</v>
      </c>
      <c r="N22" s="3">
        <f>IF(N20-3*SQRT(N20*(1-N20)/D7)&gt;0,N20-3*SQRT(N20*(1-N20)/D7),0)</f>
        <v>2.6978910407050236E-3</v>
      </c>
    </row>
    <row r="24" spans="2:15" x14ac:dyDescent="0.2">
      <c r="L24" s="12"/>
    </row>
    <row r="25" spans="2:15" ht="15.75" x14ac:dyDescent="0.25">
      <c r="B25" s="5" t="s">
        <v>13</v>
      </c>
      <c r="C25" s="5" t="s">
        <v>7</v>
      </c>
      <c r="L25" s="12"/>
    </row>
  </sheetData>
  <mergeCells count="1">
    <mergeCell ref="G7:I7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 run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bensaid</dc:creator>
  <cp:lastModifiedBy>Hardik</cp:lastModifiedBy>
  <dcterms:created xsi:type="dcterms:W3CDTF">2005-02-10T14:44:40Z</dcterms:created>
  <dcterms:modified xsi:type="dcterms:W3CDTF">2011-10-31T03:39:25Z</dcterms:modified>
</cp:coreProperties>
</file>